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'Вып.плана._9'!$A$1:$F$65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<sst xmlns="http://schemas.openxmlformats.org/spreadsheetml/2006/main" count="155" uniqueCount="151">
  <si>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</si>
  <si>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</si>
  <si>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</si>
  <si>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</si>
  <si>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</si>
  <si>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</si>
  <si>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</si>
  <si>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</si>
  <si>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</si>
  <si>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</si>
  <si>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</si>
  <si>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</si>
  <si>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</si>
  <si>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</si>
  <si>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</si>
  <si>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</si>
  <si>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</si>
  <si>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</si>
  <si>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</si>
  <si>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</si>
  <si>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</si>
  <si>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</si>
  <si>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</si>
  <si>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</si>
  <si>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</si>
  <si>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</si>
  <si>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</si>
  <si>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</si>
  <si>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</si>
  <si>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</si>
  <si>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</si>
  <si>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</si>
  <si>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</si>
  <si>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</si>
  <si>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</si>
  <si>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</si>
  <si>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</si>
  <si>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</si>
  <si>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</si>
  <si>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</si>
  <si>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</si>
  <si>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</si>
  <si>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</si>
  <si>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</si>
  <si>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</si>
  <si>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</si>
  <si>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</si>
  <si>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</si>
  <si>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</si>
  <si>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</si>
  <si>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</si>
  <si>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</si>
  <si>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</si>
  <si>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</si>
  <si>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</si>
  <si>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</si>
  <si>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</si>
  <si>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</si>
  <si>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</si>
  <si>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</si>
  <si>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</si>
  <si>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</si>
  <si>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</si>
  <si>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</si>
  <si>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</si>
  <si>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</si>
  <si>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</si>
  <si>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</si>
  <si>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</si>
  <si>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</si>
  <si>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</si>
  <si>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</si>
  <si>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</si>
  <si>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</si>
  <si>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</si>
  <si>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</si>
  <si>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</si>
  <si>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</si>
  <si>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</si>
  <si>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</si>
  <si>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</si>
  <si>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</si>
  <si>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</si>
  <si>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</si>
  <si>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</si>
  <si>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</si>
  <si>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</si>
  <si>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</si>
  <si>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</si>
  <si>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</si>
  <si>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</si>
  <si>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</si>
  <si>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</si>
  <si>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</si>
  <si>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</si>
  <si>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</si>
  <si>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</si>
  <si>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</si>
  <si>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</si>
  <si>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</si>
  <si>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</si>
  <si>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</si>
  <si>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</si>
  <si>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</si>
  <si>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</si>
  <si>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</si>
  <si>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</si>
  <si>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</si>
  <si>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</si>
  <si>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</si>
  <si>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</si>
  <si>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</t>
  </si>
  <si>
    <t>Иные межбюджетные трансферты</t>
  </si>
  <si>
    <t>000 2 02 40000 00 0000 150</t>
  </si>
  <si>
    <t>Прочие межбюджетные трансферты, передаваемые в бюджеты сельских поселений</t>
  </si>
  <si>
    <t>000 2 02 49999 10 0000 150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</si>
  <si>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</si>
  <si>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</si>
  <si>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</si>
  <si>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</si>
  <si>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</si>
  <si>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</si>
  <si>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</si>
  <si>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</si>
  <si>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№ 41 </t>
  </si>
  <si>
    <t xml:space="preserve"> ПРИЛОЖЕНИЕ  1</t>
  </si>
  <si>
    <t>0</t>
  </si>
  <si>
    <t>Прочие доходы от компенсации затрат государства</t>
  </si>
  <si>
    <t>000 1 13 02990 00 0000 130</t>
  </si>
  <si>
    <t>1.6.1.1.</t>
  </si>
  <si>
    <t xml:space="preserve">Прочие доходы от компенсации затрат бюджетов сельских поселений
</t>
  </si>
  <si>
    <t xml:space="preserve">000 1 13 02995 10 0000 130  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</si>
  <si>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</si>
  <si>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</si>
  <si>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</si>
  <si>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</si>
  <si>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</si>
  <si>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</si>
  <si>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</si>
  <si>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</si>
  <si>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</si>
  <si>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</si>
  <si>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</si>
  <si>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</si>
  <si>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</si>
  <si>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</si>
  <si>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</si>
  <si>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</si>
  <si>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Утверждено</t>
  </si>
  <si>
    <t>К уточнению</t>
  </si>
  <si>
    <t xml:space="preserve">  от 28 сентября 2020 года № 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</si>
</sst>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89" zoomScaleNormal="200" zoomScaleSheetLayoutView="89" workbookViewId="0" topLeftCell="A57">
      <selection activeCell="C10" sqref="C10:F10"/>
    </sheetView>
  </sheetViews>
  <sheetFormatPr defaultColWidth="9.125" defaultRowHeight="12.75"/>
  <cols>
    <col min="1" max="1" width="8.50390625" style="3" customWidth="1"/>
    <col min="2" max="2" width="38.00390625" style="8" customWidth="1"/>
    <col min="3" max="3" width="31.625" style="3" customWidth="1"/>
    <col min="4" max="4" width="21.625" style="3" hidden="1" customWidth="1"/>
    <col min="5" max="5" width="20.875" style="3" hidden="1" customWidth="1"/>
    <col min="6" max="6" width="20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8" customHeight="1">
      <c r="B2" s="6"/>
      <c r="C2" s="37" t="s">
        <v>125</v>
      </c>
      <c r="D2" s="37"/>
      <c r="E2" s="37"/>
      <c r="F2" s="37"/>
    </row>
    <row r="3" spans="2:6" ht="18" customHeight="1">
      <c r="B3" s="6"/>
      <c r="C3" s="37" t="s">
        <v>18</v>
      </c>
      <c r="D3" s="37"/>
      <c r="E3" s="37"/>
      <c r="F3" s="37"/>
    </row>
    <row r="4" spans="2:6" ht="17.25" customHeight="1">
      <c r="B4" s="6"/>
      <c r="C4" s="37" t="s">
        <v>19</v>
      </c>
      <c r="D4" s="37"/>
      <c r="E4" s="37"/>
      <c r="F4" s="37"/>
    </row>
    <row r="5" spans="2:6" ht="17.25" customHeight="1">
      <c r="B5" s="6"/>
      <c r="C5" s="37" t="s">
        <v>150</v>
      </c>
      <c r="D5" s="37"/>
      <c r="E5" s="37"/>
      <c r="F5" s="37"/>
    </row>
    <row r="6" spans="2:6" ht="15.75">
      <c r="B6" s="13"/>
      <c r="C6" s="37"/>
      <c r="D6" s="37"/>
      <c r="E6" s="37"/>
      <c r="F6" s="37"/>
    </row>
    <row r="7" spans="2:6" ht="15.75">
      <c r="B7" s="13"/>
      <c r="C7" s="37" t="s">
        <v>125</v>
      </c>
      <c r="D7" s="37"/>
      <c r="E7" s="37"/>
      <c r="F7" s="37"/>
    </row>
    <row r="8" spans="2:6" ht="15.75">
      <c r="B8" s="13"/>
      <c r="C8" s="37" t="s">
        <v>18</v>
      </c>
      <c r="D8" s="37"/>
      <c r="E8" s="37"/>
      <c r="F8" s="37"/>
    </row>
    <row r="9" spans="2:6" ht="15.75">
      <c r="B9" s="13"/>
      <c r="C9" s="37" t="s">
        <v>19</v>
      </c>
      <c r="D9" s="37"/>
      <c r="E9" s="37"/>
      <c r="F9" s="37"/>
    </row>
    <row r="10" spans="2:6" ht="15.75">
      <c r="B10" s="13"/>
      <c r="C10" s="37" t="s">
        <v>124</v>
      </c>
      <c r="D10" s="37"/>
      <c r="E10" s="37"/>
      <c r="F10" s="37"/>
    </row>
    <row r="11" spans="2:6" ht="25.5" customHeight="1">
      <c r="B11" s="37"/>
      <c r="C11" s="37"/>
      <c r="D11" s="37"/>
      <c r="E11" s="37"/>
      <c r="F11" s="37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97</v>
      </c>
      <c r="C13" s="45"/>
      <c r="D13" s="45"/>
      <c r="E13" s="45"/>
      <c r="F13" s="45"/>
    </row>
    <row r="14" spans="2:6" ht="15.75">
      <c r="B14" s="15"/>
      <c r="C14" s="15"/>
      <c r="D14" s="15"/>
      <c r="E14" s="15"/>
      <c r="F14" s="15"/>
    </row>
    <row r="15" spans="2:6" ht="15.75">
      <c r="B15" s="13"/>
      <c r="C15" s="14"/>
      <c r="D15" s="14"/>
      <c r="E15" s="14"/>
      <c r="F15" s="16" t="s">
        <v>22</v>
      </c>
    </row>
    <row r="16" spans="1:6" ht="15.75" customHeight="1">
      <c r="A16" s="38" t="s">
        <v>29</v>
      </c>
      <c r="B16" s="38" t="s">
        <v>1</v>
      </c>
      <c r="C16" s="38" t="s">
        <v>0</v>
      </c>
      <c r="D16" s="39" t="s">
        <v>148</v>
      </c>
      <c r="E16" s="39" t="s">
        <v>149</v>
      </c>
      <c r="F16" s="39" t="s">
        <v>148</v>
      </c>
    </row>
    <row r="17" spans="1:6" ht="8.25" customHeight="1">
      <c r="A17" s="38"/>
      <c r="B17" s="38"/>
      <c r="C17" s="38"/>
      <c r="D17" s="40"/>
      <c r="E17" s="40"/>
      <c r="F17" s="40"/>
    </row>
    <row r="18" spans="1:6" ht="15.75">
      <c r="A18" s="9">
        <v>1</v>
      </c>
      <c r="B18" s="9">
        <v>2</v>
      </c>
      <c r="C18" s="9">
        <v>3</v>
      </c>
      <c r="D18" s="12">
        <v>4</v>
      </c>
      <c r="E18" s="9"/>
      <c r="F18" s="12">
        <v>4</v>
      </c>
    </row>
    <row r="19" spans="1:6" ht="31.5">
      <c r="A19" s="17" t="s">
        <v>80</v>
      </c>
      <c r="B19" s="21" t="s">
        <v>30</v>
      </c>
      <c r="C19" s="9" t="s">
        <v>4</v>
      </c>
      <c r="D19" s="19">
        <f>D20+D24+D30+D39+D42+D47</f>
        <v>15403173.17</v>
      </c>
      <c r="E19" s="19">
        <f>E20+E24+E30+E39+E42+E47</f>
        <v>0</v>
      </c>
      <c r="F19" s="19">
        <f>F20+F24+F30+F39+F42+F47</f>
        <v>15403173.17</v>
      </c>
    </row>
    <row r="20" spans="1:6" ht="18" customHeight="1">
      <c r="A20" s="18" t="s">
        <v>32</v>
      </c>
      <c r="B20" s="22" t="s">
        <v>31</v>
      </c>
      <c r="C20" s="10" t="s">
        <v>5</v>
      </c>
      <c r="D20" s="20">
        <f>D21</f>
        <v>13089500</v>
      </c>
      <c r="E20" s="20">
        <f>E21</f>
        <v>0</v>
      </c>
      <c r="F20" s="20">
        <f>F21</f>
        <v>13089500</v>
      </c>
    </row>
    <row r="21" spans="1:6" ht="17.25" customHeight="1">
      <c r="A21" s="18" t="s">
        <v>34</v>
      </c>
      <c r="B21" s="22" t="s">
        <v>33</v>
      </c>
      <c r="C21" s="10" t="s">
        <v>6</v>
      </c>
      <c r="D21" s="20">
        <f>D22+D23</f>
        <v>13089500</v>
      </c>
      <c r="E21" s="20">
        <f>E22+E23</f>
        <v>0</v>
      </c>
      <c r="F21" s="20">
        <f>F22+F23</f>
        <v>13089500</v>
      </c>
    </row>
    <row r="22" spans="1:6" ht="126" customHeight="1">
      <c r="A22" s="18" t="s">
        <v>36</v>
      </c>
      <c r="B22" s="22" t="s">
        <v>35</v>
      </c>
      <c r="C22" s="10" t="s">
        <v>16</v>
      </c>
      <c r="D22" s="20">
        <v>13082000</v>
      </c>
      <c r="E22" s="10"/>
      <c r="F22" s="20">
        <f aca="true" t="shared" si="0" ref="F22:F63">E22+D22</f>
        <v>13082000</v>
      </c>
    </row>
    <row r="23" spans="1:6" ht="76.5" customHeight="1">
      <c r="A23" s="18" t="s">
        <v>37</v>
      </c>
      <c r="B23" s="22" t="s">
        <v>84</v>
      </c>
      <c r="C23" s="11" t="s">
        <v>20</v>
      </c>
      <c r="D23" s="20">
        <v>7500</v>
      </c>
      <c r="E23" s="11"/>
      <c r="F23" s="20">
        <f t="shared" si="0"/>
        <v>7500</v>
      </c>
    </row>
    <row r="24" spans="1:6" ht="63" customHeight="1">
      <c r="A24" s="18" t="s">
        <v>39</v>
      </c>
      <c r="B24" s="22" t="s">
        <v>38</v>
      </c>
      <c r="C24" s="11" t="s">
        <v>23</v>
      </c>
      <c r="D24" s="20">
        <f>D25</f>
        <v>1402300</v>
      </c>
      <c r="E24" s="20">
        <f>E25</f>
        <v>0</v>
      </c>
      <c r="F24" s="20">
        <f>F25</f>
        <v>1402300</v>
      </c>
    </row>
    <row r="25" spans="1:6" ht="48.75" customHeight="1">
      <c r="A25" s="18" t="s">
        <v>41</v>
      </c>
      <c r="B25" s="24" t="s">
        <v>40</v>
      </c>
      <c r="C25" s="11" t="s">
        <v>24</v>
      </c>
      <c r="D25" s="20">
        <f>D26+D27+D28+D29</f>
        <v>1402300</v>
      </c>
      <c r="E25" s="20">
        <f>E26+E27+E28+E29</f>
        <v>0</v>
      </c>
      <c r="F25" s="20">
        <f>F26+F27+F28+F29</f>
        <v>1402300</v>
      </c>
    </row>
    <row r="26" spans="1:6" ht="192" customHeight="1">
      <c r="A26" s="18" t="s">
        <v>42</v>
      </c>
      <c r="B26" s="24" t="s">
        <v>116</v>
      </c>
      <c r="C26" s="11" t="s">
        <v>117</v>
      </c>
      <c r="D26" s="20">
        <v>508100</v>
      </c>
      <c r="E26" s="11"/>
      <c r="F26" s="20">
        <f t="shared" si="0"/>
        <v>508100</v>
      </c>
    </row>
    <row r="27" spans="1:6" ht="226.5" customHeight="1">
      <c r="A27" s="18" t="s">
        <v>43</v>
      </c>
      <c r="B27" s="24" t="s">
        <v>118</v>
      </c>
      <c r="C27" s="11" t="s">
        <v>119</v>
      </c>
      <c r="D27" s="20">
        <v>3400</v>
      </c>
      <c r="E27" s="11"/>
      <c r="F27" s="20">
        <f t="shared" si="0"/>
        <v>3400</v>
      </c>
    </row>
    <row r="28" spans="1:6" ht="129" customHeight="1">
      <c r="A28" s="18" t="s">
        <v>82</v>
      </c>
      <c r="B28" s="24" t="s">
        <v>120</v>
      </c>
      <c r="C28" s="11" t="s">
        <v>121</v>
      </c>
      <c r="D28" s="20">
        <v>985300</v>
      </c>
      <c r="E28" s="11"/>
      <c r="F28" s="20">
        <f t="shared" si="0"/>
        <v>985300</v>
      </c>
    </row>
    <row r="29" spans="1:6" ht="192" customHeight="1">
      <c r="A29" s="18" t="s">
        <v>83</v>
      </c>
      <c r="B29" s="24" t="s">
        <v>122</v>
      </c>
      <c r="C29" s="11" t="s">
        <v>123</v>
      </c>
      <c r="D29" s="20">
        <v>-94500</v>
      </c>
      <c r="E29" s="11"/>
      <c r="F29" s="20">
        <f t="shared" si="0"/>
        <v>-94500</v>
      </c>
    </row>
    <row r="30" spans="1:6" ht="15">
      <c r="A30" s="18" t="s">
        <v>45</v>
      </c>
      <c r="B30" s="23" t="s">
        <v>44</v>
      </c>
      <c r="C30" s="10" t="s">
        <v>7</v>
      </c>
      <c r="D30" s="20">
        <f>D31+D36+D33</f>
        <v>216900</v>
      </c>
      <c r="E30" s="20">
        <f>E31+E36+E33</f>
        <v>0</v>
      </c>
      <c r="F30" s="20">
        <f>F31+F36+F33</f>
        <v>216900</v>
      </c>
    </row>
    <row r="31" spans="1:6" ht="20.25" customHeight="1">
      <c r="A31" s="18" t="s">
        <v>47</v>
      </c>
      <c r="B31" s="22" t="s">
        <v>46</v>
      </c>
      <c r="C31" s="10" t="s">
        <v>8</v>
      </c>
      <c r="D31" s="20">
        <f>D32</f>
        <v>120000</v>
      </c>
      <c r="E31" s="20">
        <f>E32</f>
        <v>0</v>
      </c>
      <c r="F31" s="20">
        <f>F32</f>
        <v>120000</v>
      </c>
    </row>
    <row r="32" spans="1:6" ht="82.5" customHeight="1">
      <c r="A32" s="18" t="s">
        <v>49</v>
      </c>
      <c r="B32" s="22" t="s">
        <v>48</v>
      </c>
      <c r="C32" s="10" t="s">
        <v>26</v>
      </c>
      <c r="D32" s="20">
        <v>120000</v>
      </c>
      <c r="E32" s="10"/>
      <c r="F32" s="20">
        <f t="shared" si="0"/>
        <v>120000</v>
      </c>
    </row>
    <row r="33" spans="1:6" ht="19.5" customHeight="1">
      <c r="A33" s="18" t="s">
        <v>51</v>
      </c>
      <c r="B33" s="24" t="s">
        <v>104</v>
      </c>
      <c r="C33" s="10" t="s">
        <v>101</v>
      </c>
      <c r="D33" s="20">
        <f>D35+D34</f>
        <v>55000</v>
      </c>
      <c r="E33" s="20">
        <f>E35+E34</f>
        <v>0</v>
      </c>
      <c r="F33" s="20">
        <f>F35+F34</f>
        <v>55000</v>
      </c>
    </row>
    <row r="34" spans="1:6" ht="19.5" customHeight="1">
      <c r="A34" s="18" t="s">
        <v>106</v>
      </c>
      <c r="B34" s="22" t="s">
        <v>107</v>
      </c>
      <c r="C34" s="10" t="s">
        <v>108</v>
      </c>
      <c r="D34" s="20">
        <v>1000</v>
      </c>
      <c r="E34" s="10"/>
      <c r="F34" s="20">
        <f t="shared" si="0"/>
        <v>1000</v>
      </c>
    </row>
    <row r="35" spans="1:6" ht="18.75" customHeight="1">
      <c r="A35" s="18" t="s">
        <v>105</v>
      </c>
      <c r="B35" s="22" t="s">
        <v>102</v>
      </c>
      <c r="C35" s="10" t="s">
        <v>103</v>
      </c>
      <c r="D35" s="20">
        <v>54000</v>
      </c>
      <c r="E35" s="10"/>
      <c r="F35" s="20">
        <f t="shared" si="0"/>
        <v>54000</v>
      </c>
    </row>
    <row r="36" spans="1:6" ht="18" customHeight="1">
      <c r="A36" s="18" t="s">
        <v>98</v>
      </c>
      <c r="B36" s="22" t="s">
        <v>50</v>
      </c>
      <c r="C36" s="10" t="s">
        <v>9</v>
      </c>
      <c r="D36" s="20">
        <f>D37+D38</f>
        <v>41900</v>
      </c>
      <c r="E36" s="20">
        <f>E37+E38</f>
        <v>0</v>
      </c>
      <c r="F36" s="20">
        <f>F37+F38</f>
        <v>41900</v>
      </c>
    </row>
    <row r="37" spans="1:6" ht="63" customHeight="1">
      <c r="A37" s="18" t="s">
        <v>99</v>
      </c>
      <c r="B37" s="22" t="s">
        <v>81</v>
      </c>
      <c r="C37" s="10" t="s">
        <v>27</v>
      </c>
      <c r="D37" s="20">
        <v>30000</v>
      </c>
      <c r="E37" s="10"/>
      <c r="F37" s="20">
        <f t="shared" si="0"/>
        <v>30000</v>
      </c>
    </row>
    <row r="38" spans="1:6" ht="61.5" customHeight="1">
      <c r="A38" s="18" t="s">
        <v>100</v>
      </c>
      <c r="B38" s="22" t="s">
        <v>52</v>
      </c>
      <c r="C38" s="10" t="s">
        <v>28</v>
      </c>
      <c r="D38" s="20">
        <v>11900</v>
      </c>
      <c r="E38" s="10"/>
      <c r="F38" s="20">
        <f t="shared" si="0"/>
        <v>11900</v>
      </c>
    </row>
    <row r="39" spans="1:6" ht="21" customHeight="1">
      <c r="A39" s="18" t="s">
        <v>54</v>
      </c>
      <c r="B39" s="23" t="s">
        <v>53</v>
      </c>
      <c r="C39" s="10" t="s">
        <v>10</v>
      </c>
      <c r="D39" s="20">
        <f aca="true" t="shared" si="1" ref="D39:F40">D40</f>
        <v>55000</v>
      </c>
      <c r="E39" s="20">
        <f t="shared" si="1"/>
        <v>-23693</v>
      </c>
      <c r="F39" s="20">
        <f t="shared" si="1"/>
        <v>31307</v>
      </c>
    </row>
    <row r="40" spans="1:6" ht="94.5" customHeight="1">
      <c r="A40" s="18" t="s">
        <v>56</v>
      </c>
      <c r="B40" s="22" t="s">
        <v>55</v>
      </c>
      <c r="C40" s="10" t="s">
        <v>11</v>
      </c>
      <c r="D40" s="20">
        <f t="shared" si="1"/>
        <v>55000</v>
      </c>
      <c r="E40" s="20">
        <f t="shared" si="1"/>
        <v>-23693</v>
      </c>
      <c r="F40" s="20">
        <f t="shared" si="1"/>
        <v>31307</v>
      </c>
    </row>
    <row r="41" spans="1:6" ht="127.5" customHeight="1">
      <c r="A41" s="18" t="s">
        <v>58</v>
      </c>
      <c r="B41" s="22" t="s">
        <v>57</v>
      </c>
      <c r="C41" s="10" t="s">
        <v>12</v>
      </c>
      <c r="D41" s="20">
        <v>55000</v>
      </c>
      <c r="E41" s="20">
        <v>-23693</v>
      </c>
      <c r="F41" s="20">
        <f t="shared" si="0"/>
        <v>31307</v>
      </c>
    </row>
    <row r="42" spans="1:6" ht="80.25" customHeight="1">
      <c r="A42" s="18" t="s">
        <v>60</v>
      </c>
      <c r="B42" s="22" t="s">
        <v>59</v>
      </c>
      <c r="C42" s="10" t="s">
        <v>13</v>
      </c>
      <c r="D42" s="20">
        <f>D43+D45</f>
        <v>608000</v>
      </c>
      <c r="E42" s="20">
        <f>E43+E45</f>
        <v>0</v>
      </c>
      <c r="F42" s="20">
        <f>F43+F45</f>
        <v>608000</v>
      </c>
    </row>
    <row r="43" spans="1:6" ht="157.5" customHeight="1">
      <c r="A43" s="18" t="s">
        <v>61</v>
      </c>
      <c r="B43" s="22" t="s">
        <v>85</v>
      </c>
      <c r="C43" s="10" t="s">
        <v>14</v>
      </c>
      <c r="D43" s="20">
        <f>D44</f>
        <v>573000</v>
      </c>
      <c r="E43" s="20">
        <f>E44</f>
        <v>0</v>
      </c>
      <c r="F43" s="20">
        <f>F44</f>
        <v>573000</v>
      </c>
    </row>
    <row r="44" spans="1:6" ht="68.25" customHeight="1">
      <c r="A44" s="18" t="s">
        <v>62</v>
      </c>
      <c r="B44" s="22" t="s">
        <v>79</v>
      </c>
      <c r="C44" s="10" t="s">
        <v>21</v>
      </c>
      <c r="D44" s="20">
        <v>573000</v>
      </c>
      <c r="E44" s="10"/>
      <c r="F44" s="20">
        <f t="shared" si="0"/>
        <v>573000</v>
      </c>
    </row>
    <row r="45" spans="1:6" ht="144" customHeight="1">
      <c r="A45" s="18" t="s">
        <v>64</v>
      </c>
      <c r="B45" s="24" t="s">
        <v>94</v>
      </c>
      <c r="C45" s="10" t="s">
        <v>95</v>
      </c>
      <c r="D45" s="20">
        <f>D46</f>
        <v>35000</v>
      </c>
      <c r="E45" s="20">
        <f>E46</f>
        <v>0</v>
      </c>
      <c r="F45" s="20">
        <f>F46</f>
        <v>35000</v>
      </c>
    </row>
    <row r="46" spans="1:6" ht="132" customHeight="1">
      <c r="A46" s="18" t="s">
        <v>96</v>
      </c>
      <c r="B46" s="22" t="s">
        <v>63</v>
      </c>
      <c r="C46" s="10" t="s">
        <v>17</v>
      </c>
      <c r="D46" s="20">
        <v>35000</v>
      </c>
      <c r="E46" s="10"/>
      <c r="F46" s="20">
        <f t="shared" si="0"/>
        <v>35000</v>
      </c>
    </row>
    <row r="47" spans="1:6" ht="48" customHeight="1">
      <c r="A47" s="18" t="s">
        <v>65</v>
      </c>
      <c r="B47" s="22" t="s">
        <v>86</v>
      </c>
      <c r="C47" s="10" t="s">
        <v>25</v>
      </c>
      <c r="D47" s="20">
        <f>D49</f>
        <v>31473.17</v>
      </c>
      <c r="E47" s="20">
        <f>E49</f>
        <v>23693</v>
      </c>
      <c r="F47" s="20">
        <f t="shared" si="0"/>
        <v>55166.17</v>
      </c>
    </row>
    <row r="48" spans="1:6" ht="33.75" customHeight="1">
      <c r="A48" s="18" t="s">
        <v>66</v>
      </c>
      <c r="B48" s="22" t="s">
        <v>127</v>
      </c>
      <c r="C48" s="10" t="s">
        <v>128</v>
      </c>
      <c r="D48" s="20">
        <f>D49</f>
        <v>31473.17</v>
      </c>
      <c r="E48" s="20">
        <f>E49</f>
        <v>23693</v>
      </c>
      <c r="F48" s="20">
        <f>F49</f>
        <v>55166.17</v>
      </c>
    </row>
    <row r="49" spans="1:6" ht="40.5" customHeight="1">
      <c r="A49" s="18" t="s">
        <v>129</v>
      </c>
      <c r="B49" s="22" t="s">
        <v>130</v>
      </c>
      <c r="C49" s="10" t="s">
        <v>131</v>
      </c>
      <c r="D49" s="20">
        <v>31473.17</v>
      </c>
      <c r="E49" s="20">
        <v>23693</v>
      </c>
      <c r="F49" s="20">
        <f t="shared" si="0"/>
        <v>55166.17</v>
      </c>
    </row>
    <row r="50" spans="1:6" ht="30" customHeight="1">
      <c r="A50" s="17" t="s">
        <v>67</v>
      </c>
      <c r="B50" s="25" t="s">
        <v>68</v>
      </c>
      <c r="C50" s="26" t="s">
        <v>69</v>
      </c>
      <c r="D50" s="30">
        <f>D51+D62</f>
        <v>10688895.43</v>
      </c>
      <c r="E50" s="30">
        <f>E51+E62</f>
        <v>2470421.86</v>
      </c>
      <c r="F50" s="30">
        <f>F51+F62</f>
        <v>13159317.29</v>
      </c>
    </row>
    <row r="51" spans="1:6" ht="63" customHeight="1">
      <c r="A51" s="18" t="s">
        <v>70</v>
      </c>
      <c r="B51" s="27" t="s">
        <v>87</v>
      </c>
      <c r="C51" s="28" t="s">
        <v>15</v>
      </c>
      <c r="D51" s="31">
        <f>D52+D54+D56+D60</f>
        <v>10688895.43</v>
      </c>
      <c r="E51" s="31">
        <f>E52+E54+E56+E60</f>
        <v>2395493.86</v>
      </c>
      <c r="F51" s="31">
        <f>F52+F54+F56+F60</f>
        <v>13084389.29</v>
      </c>
    </row>
    <row r="52" spans="1:6" ht="31.5" customHeight="1">
      <c r="A52" s="18" t="s">
        <v>71</v>
      </c>
      <c r="B52" s="27" t="s">
        <v>72</v>
      </c>
      <c r="C52" s="29" t="s">
        <v>88</v>
      </c>
      <c r="D52" s="31">
        <f>D53</f>
        <v>8102600</v>
      </c>
      <c r="E52" s="31">
        <f>E53</f>
        <v>0</v>
      </c>
      <c r="F52" s="20">
        <f t="shared" si="0"/>
        <v>8102600</v>
      </c>
    </row>
    <row r="53" spans="1:6" ht="47.25" customHeight="1">
      <c r="A53" s="18" t="s">
        <v>73</v>
      </c>
      <c r="B53" s="24" t="s">
        <v>74</v>
      </c>
      <c r="C53" s="28" t="s">
        <v>89</v>
      </c>
      <c r="D53" s="31">
        <v>8102600</v>
      </c>
      <c r="E53" s="28"/>
      <c r="F53" s="20">
        <f t="shared" si="0"/>
        <v>8102600</v>
      </c>
    </row>
    <row r="54" spans="1:6" ht="47.25" customHeight="1">
      <c r="A54" s="18" t="s">
        <v>75</v>
      </c>
      <c r="B54" s="22" t="s">
        <v>132</v>
      </c>
      <c r="C54" s="28" t="s">
        <v>133</v>
      </c>
      <c r="D54" s="31">
        <f>D55</f>
        <v>0</v>
      </c>
      <c r="E54" s="31">
        <f>E55</f>
        <v>599452</v>
      </c>
      <c r="F54" s="31">
        <f>F55</f>
        <v>599452</v>
      </c>
    </row>
    <row r="55" spans="1:6" ht="47.25" customHeight="1">
      <c r="A55" s="18" t="s">
        <v>76</v>
      </c>
      <c r="B55" s="22" t="s">
        <v>134</v>
      </c>
      <c r="C55" s="28" t="s">
        <v>135</v>
      </c>
      <c r="D55" s="31"/>
      <c r="E55" s="31">
        <v>599452</v>
      </c>
      <c r="F55" s="20">
        <f>E55+D55</f>
        <v>599452</v>
      </c>
    </row>
    <row r="56" spans="1:6" ht="33.75" customHeight="1">
      <c r="A56" s="18" t="s">
        <v>136</v>
      </c>
      <c r="B56" s="27" t="s">
        <v>91</v>
      </c>
      <c r="C56" s="29" t="s">
        <v>90</v>
      </c>
      <c r="D56" s="31">
        <f>D57+D58+D59</f>
        <v>470000</v>
      </c>
      <c r="E56" s="31">
        <f>E57+E58+E59</f>
        <v>29805.7</v>
      </c>
      <c r="F56" s="31">
        <f>F57+F58+F59</f>
        <v>499805.7</v>
      </c>
    </row>
    <row r="57" spans="1:6" ht="64.5" customHeight="1">
      <c r="A57" s="18" t="s">
        <v>137</v>
      </c>
      <c r="B57" s="23" t="s">
        <v>109</v>
      </c>
      <c r="C57" s="29" t="s">
        <v>110</v>
      </c>
      <c r="D57" s="31">
        <v>10900</v>
      </c>
      <c r="E57" s="29" t="s">
        <v>126</v>
      </c>
      <c r="F57" s="20">
        <f t="shared" si="0"/>
        <v>10900</v>
      </c>
    </row>
    <row r="58" spans="1:6" ht="81" customHeight="1">
      <c r="A58" s="18" t="s">
        <v>138</v>
      </c>
      <c r="B58" s="23" t="s">
        <v>78</v>
      </c>
      <c r="C58" s="28" t="s">
        <v>93</v>
      </c>
      <c r="D58" s="31">
        <v>439900</v>
      </c>
      <c r="E58" s="31">
        <v>29805.7</v>
      </c>
      <c r="F58" s="20">
        <f t="shared" si="0"/>
        <v>469705.7</v>
      </c>
    </row>
    <row r="59" spans="1:6" ht="66.75" customHeight="1">
      <c r="A59" s="18" t="s">
        <v>139</v>
      </c>
      <c r="B59" s="22" t="s">
        <v>77</v>
      </c>
      <c r="C59" s="29" t="s">
        <v>92</v>
      </c>
      <c r="D59" s="32">
        <v>19200</v>
      </c>
      <c r="E59" s="31"/>
      <c r="F59" s="20">
        <f t="shared" si="0"/>
        <v>19200</v>
      </c>
    </row>
    <row r="60" spans="1:6" ht="21" customHeight="1">
      <c r="A60" s="18" t="s">
        <v>140</v>
      </c>
      <c r="B60" s="34" t="s">
        <v>112</v>
      </c>
      <c r="C60" s="35" t="s">
        <v>113</v>
      </c>
      <c r="D60" s="32">
        <f>D61</f>
        <v>2116295.43</v>
      </c>
      <c r="E60" s="32">
        <f>E61</f>
        <v>1766236.16</v>
      </c>
      <c r="F60" s="32">
        <f>F61</f>
        <v>3882531.59</v>
      </c>
    </row>
    <row r="61" spans="1:6" ht="21" customHeight="1">
      <c r="A61" s="18" t="s">
        <v>141</v>
      </c>
      <c r="B61" s="36" t="s">
        <v>114</v>
      </c>
      <c r="C61" s="35" t="s">
        <v>115</v>
      </c>
      <c r="D61" s="32">
        <v>2116295.43</v>
      </c>
      <c r="E61" s="31">
        <f>500000+50000+1216236.16</f>
        <v>1766236.16</v>
      </c>
      <c r="F61" s="20">
        <f>E61+D61</f>
        <v>3882531.59</v>
      </c>
    </row>
    <row r="62" spans="1:6" ht="33" customHeight="1">
      <c r="A62" s="10" t="s">
        <v>142</v>
      </c>
      <c r="B62" s="22" t="s">
        <v>143</v>
      </c>
      <c r="C62" s="11" t="s">
        <v>144</v>
      </c>
      <c r="D62" s="32">
        <f>D63</f>
        <v>0</v>
      </c>
      <c r="E62" s="32">
        <f>E63</f>
        <v>74928</v>
      </c>
      <c r="F62" s="32">
        <f>F63</f>
        <v>74928</v>
      </c>
    </row>
    <row r="63" spans="1:6" ht="67.5" customHeight="1">
      <c r="A63" s="10" t="s">
        <v>145</v>
      </c>
      <c r="B63" s="22" t="s">
        <v>146</v>
      </c>
      <c r="C63" s="11" t="s">
        <v>147</v>
      </c>
      <c r="D63" s="32">
        <v>0</v>
      </c>
      <c r="E63" s="31">
        <v>74928</v>
      </c>
      <c r="F63" s="20">
        <f t="shared" si="0"/>
        <v>74928</v>
      </c>
    </row>
    <row r="64" spans="1:6" ht="24" customHeight="1">
      <c r="A64" s="41" t="s">
        <v>111</v>
      </c>
      <c r="B64" s="42"/>
      <c r="C64" s="43"/>
      <c r="D64" s="33">
        <f>D50+D19</f>
        <v>26092068.6</v>
      </c>
      <c r="E64" s="33">
        <f>E50+E19</f>
        <v>2470421.86</v>
      </c>
      <c r="F64" s="33">
        <f>F50+F19</f>
        <v>28562490.46</v>
      </c>
    </row>
    <row r="65" spans="1:6" ht="23.25" customHeight="1">
      <c r="A65" s="44" t="s">
        <v>2</v>
      </c>
      <c r="B65" s="44"/>
      <c r="C65" s="44"/>
      <c r="D65" s="44"/>
      <c r="E65" s="44"/>
      <c r="F65" s="44"/>
    </row>
    <row r="66" spans="2:6" ht="11.25" customHeight="1">
      <c r="B66" s="7"/>
      <c r="C66" s="4"/>
      <c r="D66" s="4"/>
      <c r="E66" s="4"/>
      <c r="F66" s="4"/>
    </row>
    <row r="67" spans="2:6" ht="11.25" customHeight="1">
      <c r="B67" s="7"/>
      <c r="C67" s="4"/>
      <c r="D67" s="4"/>
      <c r="E67" s="4"/>
      <c r="F67" s="4"/>
    </row>
  </sheetData>
  <sheetProtection/>
  <mergeCells count="20">
    <mergeCell ref="A64:C64"/>
    <mergeCell ref="A65:F65"/>
    <mergeCell ref="C6:F6"/>
    <mergeCell ref="A16:A17"/>
    <mergeCell ref="C7:F7"/>
    <mergeCell ref="C9:F9"/>
    <mergeCell ref="C10:F10"/>
    <mergeCell ref="C8:F8"/>
    <mergeCell ref="B12:F12"/>
    <mergeCell ref="B13:F13"/>
    <mergeCell ref="C2:F2"/>
    <mergeCell ref="C3:F3"/>
    <mergeCell ref="C4:F4"/>
    <mergeCell ref="C5:F5"/>
    <mergeCell ref="B16:B17"/>
    <mergeCell ref="C16:C17"/>
    <mergeCell ref="F16:F17"/>
    <mergeCell ref="D16:D17"/>
    <mergeCell ref="E16:E17"/>
    <mergeCell ref="B11:F11"/>
  </mergeCells>
  <printOptions/>
  <pageMargins left="0.9055118110236221" right="0.5118110236220472" top="0.7480314960629921" bottom="0.15748031496062992" header="0.31496062992125984" footer="0.31496062992125984"/>
  <pageSetup fitToHeight="0" fitToWidth="1"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2020-09-25T08:53:06Z</cp:lastPrinted>
  <dcterms:created xsi:type="dcterms:W3CDTF">2008-10-23T07:29:54Z</dcterms:created>
  <dcterms:modified xsi:type="dcterms:W3CDTF">2020-09-25T08:53:11Z</dcterms:modified>
  <cp:category/>
  <cp:version/>
  <cp:contentType/>
  <cp:contentStatus/>
</cp:coreProperties>
</file>